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Коммунальные услуги" sheetId="1" state="visible" r:id="rId2"/>
    <sheet name="Содержание и ремонт жилья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<sst xmlns="http://schemas.openxmlformats.org/spreadsheetml/2006/main" count="152" uniqueCount="53">
  <si>
    <t>апрель 2013г.</t>
  </si>
  <si>
    <t>Организация, предоставляющая услуги</t>
  </si>
  <si>
    <t>Сумма начисления жильцам</t>
  </si>
  <si>
    <t>Сумма перечисления жильцами на счет УК</t>
  </si>
  <si>
    <t>Сумма перечисления УК на счета РСО</t>
  </si>
  <si>
    <t>Разница</t>
  </si>
  <si>
    <t>МУП «САХ» Вывоз мусора</t>
  </si>
  <si>
    <t>ОТИС-Лифт</t>
  </si>
  <si>
    <t>ООО «Инвестспецпром» Отопление и ГВС.</t>
  </si>
  <si>
    <t>МУП «Водоканал» ХВС и канализация</t>
  </si>
  <si>
    <t>ОАО «Пермэнергосбыт»</t>
  </si>
  <si>
    <t>Пуск газа</t>
  </si>
  <si>
    <t>май 2013г.</t>
  </si>
  <si>
    <t>пуск газа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</si>
  <si>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</si>
  <si>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</si>
  <si>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</si>
  <si>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</si>
  <si>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</si>
  <si>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</si>
  <si>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</si>
  <si>
    <t>Весь год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</si>
  <si>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</si>
  <si>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</si>
  <si>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</si>
  <si>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</si>
  <si>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</si>
  <si>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</si>
  <si>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</si>
  <si>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</si>
  <si>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</si>
  <si>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</si>
  <si>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</si>
  <si>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Поступило на р/счет УК</t>
  </si>
  <si>
    <t>Перечислено</t>
  </si>
  <si>
    <t>Статьи расхода:</t>
  </si>
  <si>
    <t>заработная плата</t>
  </si>
  <si>
    <t>налоги</t>
  </si>
  <si>
    <t>материалы (моющие ср*ва и пр)</t>
  </si>
  <si>
    <t>телефон (диспетчер)</t>
  </si>
  <si>
    <t>Канцелярия (почта)</t>
  </si>
  <si>
    <t>механизированная уборка придомовой территории</t>
  </si>
  <si>
    <t>обслуживание узла учета тепловой энергии</t>
  </si>
  <si>
    <t>обслуживание внутридомового газопровода</t>
  </si>
  <si>
    <t>обслуживание наружного газопровода</t>
  </si>
  <si>
    <t>аренда помещения</t>
  </si>
  <si>
    <t>рассада для газонов</t>
  </si>
  <si>
    <t>Грунт-земля</t>
  </si>
  <si>
    <t>стенды</t>
  </si>
  <si>
    <t>обследование системы вентиляции</t>
  </si>
  <si>
    <t>услуги паспортного стола</t>
  </si>
  <si>
    <t>изготовление и установка двери решетки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</si>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</sst>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97"/>
  <sheetViews>
    <sheetView windowProtection="false"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75" activeCellId="0" sqref="A75"/>
    </sheetView>
  </sheetViews>
  <sheetFormatPr defaultRowHeight="12.8"/>
  <cols>
    <col collapsed="false" hidden="false" max="1" min="1" style="0" width="1"/>
    <col collapsed="false" hidden="false" max="2" min="2" style="0" width="38.6275510204082"/>
    <col collapsed="false" hidden="false" max="3" min="3" style="0" width="14.1479591836735"/>
    <col collapsed="false" hidden="false" max="5" min="4" style="0" width="11.7091836734694"/>
    <col collapsed="false" hidden="false" max="6" min="6" style="0" width="12.7091836734694"/>
    <col collapsed="false" hidden="false" max="1025" min="7" style="0" width="8.6734693877551"/>
  </cols>
  <sheetData>
    <row r="1" customFormat="false" ht="16.45" hidden="false" customHeight="false" outlineLevel="0" collapsed="false">
      <c r="B1" s="1"/>
    </row>
    <row r="2" customFormat="false" ht="16.45" hidden="false" customHeight="false" outlineLevel="0" collapsed="false">
      <c r="B2" s="1" t="s">
        <v>0</v>
      </c>
    </row>
    <row r="3" customFormat="false" ht="16.45" hidden="false" customHeight="false" outlineLevel="0" collapsed="false">
      <c r="B3" s="1"/>
    </row>
    <row r="4" customFormat="false" ht="55.2" hidden="false" customHeight="false" outlineLevel="0" collapsed="false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customFormat="false" ht="14.05" hidden="false" customHeight="false" outlineLevel="0" collapsed="false">
      <c r="B5" s="4" t="s">
        <v>6</v>
      </c>
      <c r="C5" s="5" t="n">
        <v>2977.56</v>
      </c>
      <c r="D5" s="5" t="n">
        <v>0</v>
      </c>
      <c r="E5" s="5" t="n">
        <v>2650.43</v>
      </c>
      <c r="F5" s="5" t="n">
        <f aca="false">D5-E5</f>
        <v>-2650.43</v>
      </c>
    </row>
    <row r="6" customFormat="false" ht="14.9" hidden="false" customHeight="false" outlineLevel="0" collapsed="false">
      <c r="B6" s="4" t="s">
        <v>7</v>
      </c>
      <c r="C6" s="5" t="n">
        <v>721.35</v>
      </c>
      <c r="D6" s="5" t="n">
        <v>0</v>
      </c>
      <c r="E6" s="5" t="n">
        <v>0</v>
      </c>
      <c r="F6" s="5" t="n">
        <f aca="false">D6-E6</f>
        <v>0</v>
      </c>
    </row>
    <row r="7" customFormat="false" ht="14.9" hidden="false" customHeight="false" outlineLevel="0" collapsed="false">
      <c r="B7" s="4" t="s">
        <v>8</v>
      </c>
      <c r="C7" s="5" t="n">
        <v>58069.4</v>
      </c>
      <c r="D7" s="5" t="n">
        <v>0</v>
      </c>
      <c r="E7" s="5" t="n">
        <v>0</v>
      </c>
      <c r="F7" s="5" t="n">
        <f aca="false">D7-E7</f>
        <v>0</v>
      </c>
    </row>
    <row r="8" customFormat="false" ht="14.05" hidden="false" customHeight="false" outlineLevel="0" collapsed="false">
      <c r="B8" s="4" t="s">
        <v>9</v>
      </c>
      <c r="C8" s="5" t="n">
        <v>2141.33</v>
      </c>
      <c r="D8" s="5" t="n">
        <v>0</v>
      </c>
      <c r="E8" s="5" t="n">
        <v>0</v>
      </c>
      <c r="F8" s="5" t="n">
        <f aca="false">D8-E8</f>
        <v>0</v>
      </c>
    </row>
    <row r="9" customFormat="false" ht="14.9" hidden="false" customHeight="false" outlineLevel="0" collapsed="false">
      <c r="B9" s="4" t="s">
        <v>10</v>
      </c>
      <c r="C9" s="5" t="n">
        <v>3049.99</v>
      </c>
      <c r="D9" s="5" t="n">
        <v>0</v>
      </c>
      <c r="E9" s="5" t="n">
        <v>0</v>
      </c>
      <c r="F9" s="5" t="n">
        <f aca="false">D9-E9</f>
        <v>0</v>
      </c>
    </row>
    <row r="10" customFormat="false" ht="41.75" hidden="false" customHeight="false" outlineLevel="0" collapsed="false">
      <c r="B10" s="6" t="s">
        <v>11</v>
      </c>
      <c r="C10" s="7" t="n">
        <v>43336.8</v>
      </c>
      <c r="D10" s="7" t="n">
        <v>0</v>
      </c>
      <c r="E10" s="7" t="n">
        <v>0</v>
      </c>
      <c r="F10" s="7" t="n">
        <v>0</v>
      </c>
    </row>
    <row r="11" customFormat="false" ht="16.45" hidden="false" customHeight="false" outlineLevel="0" collapsed="false">
      <c r="B11" s="1"/>
    </row>
    <row r="12" customFormat="false" ht="16.45" hidden="false" customHeight="false" outlineLevel="0" collapsed="false">
      <c r="B12" s="1" t="s">
        <v>12</v>
      </c>
    </row>
    <row r="13" customFormat="false" ht="55.2" hidden="false" customHeight="false" outlineLevel="0" collapsed="false">
      <c r="B13" s="2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customFormat="false" ht="14.05" hidden="false" customHeight="false" outlineLevel="0" collapsed="false">
      <c r="B14" s="4" t="s">
        <v>6</v>
      </c>
      <c r="C14" s="5" t="n">
        <v>3005.13</v>
      </c>
      <c r="D14" s="5" t="n">
        <v>1150.37</v>
      </c>
      <c r="E14" s="5" t="n">
        <v>925.88</v>
      </c>
      <c r="F14" s="5" t="n">
        <f aca="false">D14-E14</f>
        <v>224.49</v>
      </c>
    </row>
    <row r="15" customFormat="false" ht="14.9" hidden="false" customHeight="false" outlineLevel="0" collapsed="false">
      <c r="B15" s="4" t="s">
        <v>7</v>
      </c>
      <c r="C15" s="5" t="n">
        <v>12320.66</v>
      </c>
      <c r="D15" s="5" t="n">
        <v>310.16</v>
      </c>
      <c r="E15" s="5" t="n">
        <v>0</v>
      </c>
      <c r="F15" s="5" t="n">
        <f aca="false">D15-E15</f>
        <v>310.16</v>
      </c>
    </row>
    <row r="16" customFormat="false" ht="14.9" hidden="false" customHeight="false" outlineLevel="0" collapsed="false">
      <c r="B16" s="4" t="s">
        <v>8</v>
      </c>
      <c r="C16" s="5" t="n">
        <v>20106.8</v>
      </c>
      <c r="D16" s="5" t="n">
        <v>23638.8</v>
      </c>
      <c r="E16" s="5" t="n">
        <v>20758.16</v>
      </c>
      <c r="F16" s="5" t="n">
        <f aca="false">D16-E16</f>
        <v>2880.64</v>
      </c>
    </row>
    <row r="17" customFormat="false" ht="14.05" hidden="false" customHeight="false" outlineLevel="0" collapsed="false">
      <c r="B17" s="4" t="s">
        <v>9</v>
      </c>
      <c r="C17" s="5" t="n">
        <v>5006.06</v>
      </c>
      <c r="D17" s="5" t="n">
        <v>1047.51</v>
      </c>
      <c r="E17" s="5" t="n">
        <v>2780.25</v>
      </c>
      <c r="F17" s="5" t="n">
        <f aca="false">D17-E17</f>
        <v>-1732.74</v>
      </c>
    </row>
    <row r="18" customFormat="false" ht="14.9" hidden="false" customHeight="false" outlineLevel="0" collapsed="false">
      <c r="B18" s="4" t="s">
        <v>10</v>
      </c>
      <c r="C18" s="5" t="n">
        <v>11361</v>
      </c>
      <c r="D18" s="5" t="n">
        <v>1783.34</v>
      </c>
      <c r="E18" s="5" t="n">
        <v>0</v>
      </c>
      <c r="F18" s="5" t="n">
        <f aca="false">D18-E18</f>
        <v>1783.34</v>
      </c>
    </row>
    <row r="19" customFormat="false" ht="16.45" hidden="false" customHeight="false" outlineLevel="0" collapsed="false">
      <c r="B19" s="8" t="s">
        <v>13</v>
      </c>
      <c r="C19" s="7"/>
      <c r="D19" s="7" t="n">
        <v>17189.68</v>
      </c>
      <c r="E19" s="7" t="n">
        <f aca="false">21668.34+583.84</f>
        <v>22252.18</v>
      </c>
      <c r="F19" s="5" t="n">
        <f aca="false">D19-E19</f>
        <v>-5062.5</v>
      </c>
    </row>
    <row r="20" customFormat="false" ht="16.45" hidden="false" customHeight="false" outlineLevel="0" collapsed="false">
      <c r="B20" s="1"/>
    </row>
    <row r="21" customFormat="false" ht="16.45" hidden="false" customHeight="false" outlineLevel="0" collapsed="false">
      <c r="B21" s="1" t="s">
        <v>14</v>
      </c>
    </row>
    <row r="22" customFormat="false" ht="55.2" hidden="false" customHeight="false" outlineLevel="0" collapsed="false">
      <c r="B22" s="2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customFormat="false" ht="14.05" hidden="false" customHeight="false" outlineLevel="0" collapsed="false">
      <c r="B23" s="4" t="s">
        <v>6</v>
      </c>
      <c r="C23" s="5" t="n">
        <v>2977.56</v>
      </c>
      <c r="D23" s="5" t="n">
        <v>1978.82</v>
      </c>
      <c r="E23" s="5" t="n">
        <v>3968.58</v>
      </c>
      <c r="F23" s="5" t="n">
        <f aca="false">D23-E23</f>
        <v>-1989.76</v>
      </c>
    </row>
    <row r="24" customFormat="false" ht="14.9" hidden="false" customHeight="false" outlineLevel="0" collapsed="false">
      <c r="B24" s="4" t="s">
        <v>7</v>
      </c>
      <c r="C24" s="5" t="n">
        <v>12320.66</v>
      </c>
      <c r="D24" s="5" t="n">
        <v>6118.98</v>
      </c>
      <c r="E24" s="5" t="n">
        <v>12320.66</v>
      </c>
      <c r="F24" s="5" t="n">
        <f aca="false">D24-E24</f>
        <v>-6201.68</v>
      </c>
    </row>
    <row r="25" customFormat="false" ht="14.9" hidden="false" customHeight="false" outlineLevel="0" collapsed="false">
      <c r="B25" s="4" t="s">
        <v>8</v>
      </c>
      <c r="C25" s="5" t="n">
        <v>10203.53</v>
      </c>
      <c r="D25" s="5" t="n">
        <v>23997.86</v>
      </c>
      <c r="E25" s="5" t="n">
        <v>27609.58</v>
      </c>
      <c r="F25" s="5" t="n">
        <f aca="false">D25-E25</f>
        <v>-3611.72</v>
      </c>
    </row>
    <row r="26" customFormat="false" ht="14.05" hidden="false" customHeight="false" outlineLevel="0" collapsed="false">
      <c r="B26" s="4" t="s">
        <v>9</v>
      </c>
      <c r="C26" s="5" t="n">
        <v>7295.11</v>
      </c>
      <c r="D26" s="5" t="n">
        <v>3811.84</v>
      </c>
      <c r="E26" s="5" t="n">
        <v>5431.32</v>
      </c>
      <c r="F26" s="5" t="n">
        <f aca="false">D26-E26</f>
        <v>-1619.48</v>
      </c>
    </row>
    <row r="27" customFormat="false" ht="14.9" hidden="false" customHeight="false" outlineLevel="0" collapsed="false">
      <c r="B27" s="4" t="s">
        <v>10</v>
      </c>
      <c r="C27" s="5" t="n">
        <v>15979.82</v>
      </c>
      <c r="D27" s="5" t="n">
        <v>25107.3</v>
      </c>
      <c r="E27" s="5" t="n">
        <v>25714.74</v>
      </c>
      <c r="F27" s="5" t="n">
        <f aca="false">D27-E27</f>
        <v>-607.440000000002</v>
      </c>
    </row>
    <row r="28" customFormat="false" ht="16.45" hidden="false" customHeight="false" outlineLevel="0" collapsed="false">
      <c r="B28" s="8" t="s">
        <v>13</v>
      </c>
      <c r="C28" s="7"/>
      <c r="D28" s="7" t="n">
        <v>9667.11</v>
      </c>
      <c r="E28" s="7" t="n">
        <f aca="false">11668.34+583.84</f>
        <v>12252.18</v>
      </c>
      <c r="F28" s="5" t="n">
        <f aca="false">D28-E28</f>
        <v>-2585.07</v>
      </c>
    </row>
    <row r="29" customFormat="false" ht="16.45" hidden="false" customHeight="false" outlineLevel="0" collapsed="false">
      <c r="B29" s="1"/>
    </row>
    <row r="30" customFormat="false" ht="16.45" hidden="false" customHeight="false" outlineLevel="0" collapsed="false">
      <c r="B30" s="1" t="s">
        <v>15</v>
      </c>
    </row>
    <row r="31" customFormat="false" ht="55.2" hidden="false" customHeight="false" outlineLevel="0" collapsed="false">
      <c r="B31" s="2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customFormat="false" ht="14.05" hidden="false" customHeight="false" outlineLevel="0" collapsed="false">
      <c r="B32" s="4" t="s">
        <v>6</v>
      </c>
      <c r="C32" s="5" t="n">
        <v>3142.98</v>
      </c>
      <c r="D32" s="5" t="n">
        <v>3357.76</v>
      </c>
      <c r="E32" s="5" t="n">
        <v>3968.58</v>
      </c>
      <c r="F32" s="5" t="n">
        <f aca="false">D32-E32</f>
        <v>-610.82</v>
      </c>
    </row>
    <row r="33" customFormat="false" ht="14.9" hidden="false" customHeight="false" outlineLevel="0" collapsed="false">
      <c r="B33" s="4" t="s">
        <v>7</v>
      </c>
      <c r="C33" s="5" t="n">
        <v>12320.66</v>
      </c>
      <c r="D33" s="5" t="n">
        <v>12762.37</v>
      </c>
      <c r="E33" s="5" t="n">
        <v>12320.66</v>
      </c>
      <c r="F33" s="5" t="n">
        <f aca="false">D33-E33</f>
        <v>441.710000000001</v>
      </c>
    </row>
    <row r="34" customFormat="false" ht="14.9" hidden="false" customHeight="false" outlineLevel="0" collapsed="false">
      <c r="B34" s="4" t="s">
        <v>8</v>
      </c>
      <c r="C34" s="5" t="n">
        <v>9242.75</v>
      </c>
      <c r="D34" s="5" t="n">
        <v>26265.89</v>
      </c>
      <c r="E34" s="5" t="n">
        <v>27078.26</v>
      </c>
      <c r="F34" s="5" t="n">
        <f aca="false">D34-E34</f>
        <v>-812.369999999999</v>
      </c>
    </row>
    <row r="35" customFormat="false" ht="14.05" hidden="false" customHeight="false" outlineLevel="0" collapsed="false">
      <c r="B35" s="4" t="s">
        <v>9</v>
      </c>
      <c r="C35" s="5" t="n">
        <v>8625.19</v>
      </c>
      <c r="D35" s="5" t="n">
        <v>6939.38</v>
      </c>
      <c r="E35" s="5" t="n">
        <v>7620.95</v>
      </c>
      <c r="F35" s="5" t="n">
        <f aca="false">D35-E35</f>
        <v>-681.57</v>
      </c>
    </row>
    <row r="36" customFormat="false" ht="14.9" hidden="false" customHeight="false" outlineLevel="0" collapsed="false">
      <c r="B36" s="4" t="s">
        <v>10</v>
      </c>
      <c r="C36" s="5" t="n">
        <v>16003.33</v>
      </c>
      <c r="D36" s="5" t="n">
        <v>14964.5</v>
      </c>
      <c r="E36" s="5" t="n">
        <v>18737.9</v>
      </c>
      <c r="F36" s="5" t="n">
        <f aca="false">D36-E36</f>
        <v>-3773.4</v>
      </c>
    </row>
    <row r="37" customFormat="false" ht="16.45" hidden="false" customHeight="false" outlineLevel="0" collapsed="false">
      <c r="B37" s="8" t="s">
        <v>13</v>
      </c>
      <c r="C37" s="7"/>
      <c r="D37" s="7" t="n">
        <v>8757.65</v>
      </c>
      <c r="E37" s="7" t="n">
        <f aca="false">10000+583.84</f>
        <v>10583.84</v>
      </c>
      <c r="F37" s="5" t="n">
        <f aca="false">D37-E37</f>
        <v>-1826.19</v>
      </c>
    </row>
    <row r="38" customFormat="false" ht="16.45" hidden="false" customHeight="false" outlineLevel="0" collapsed="false">
      <c r="B38" s="1"/>
    </row>
    <row r="39" customFormat="false" ht="16.45" hidden="false" customHeight="false" outlineLevel="0" collapsed="false">
      <c r="B39" s="1" t="s">
        <v>16</v>
      </c>
    </row>
    <row r="40" customFormat="false" ht="55.2" hidden="false" customHeight="false" outlineLevel="0" collapsed="false"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customFormat="false" ht="14.05" hidden="false" customHeight="false" outlineLevel="0" collapsed="false">
      <c r="B41" s="4" t="s">
        <v>6</v>
      </c>
      <c r="C41" s="5" t="n">
        <v>3087.84</v>
      </c>
      <c r="D41" s="5" t="n">
        <v>2868.77</v>
      </c>
      <c r="E41" s="5" t="n">
        <v>3968.58</v>
      </c>
      <c r="F41" s="5" t="n">
        <f aca="false">D41-E41</f>
        <v>-1099.81</v>
      </c>
    </row>
    <row r="42" customFormat="false" ht="14.9" hidden="false" customHeight="false" outlineLevel="0" collapsed="false">
      <c r="B42" s="4" t="s">
        <v>7</v>
      </c>
      <c r="C42" s="5" t="n">
        <v>12118.68</v>
      </c>
      <c r="D42" s="5" t="n">
        <v>11549.05</v>
      </c>
      <c r="E42" s="5" t="n">
        <v>12320.66</v>
      </c>
      <c r="F42" s="5" t="n">
        <f aca="false">D42-E42</f>
        <v>-771.610000000001</v>
      </c>
    </row>
    <row r="43" customFormat="false" ht="14.9" hidden="false" customHeight="false" outlineLevel="0" collapsed="false">
      <c r="B43" s="4" t="s">
        <v>8</v>
      </c>
      <c r="C43" s="5" t="n">
        <v>12802.76</v>
      </c>
      <c r="D43" s="5" t="n">
        <v>14403.83</v>
      </c>
      <c r="E43" s="5" t="n">
        <v>14680.26</v>
      </c>
      <c r="F43" s="5" t="n">
        <f aca="false">D43-E43</f>
        <v>-276.43</v>
      </c>
    </row>
    <row r="44" customFormat="false" ht="14.05" hidden="false" customHeight="false" outlineLevel="0" collapsed="false">
      <c r="B44" s="4" t="s">
        <v>9</v>
      </c>
      <c r="C44" s="5" t="n">
        <v>10976.57</v>
      </c>
      <c r="D44" s="5" t="n">
        <v>8030.48</v>
      </c>
      <c r="E44" s="5" t="n">
        <v>10134.23</v>
      </c>
      <c r="F44" s="5" t="n">
        <f aca="false">D44-E44</f>
        <v>-2103.75</v>
      </c>
    </row>
    <row r="45" customFormat="false" ht="14.9" hidden="false" customHeight="false" outlineLevel="0" collapsed="false">
      <c r="B45" s="4" t="s">
        <v>10</v>
      </c>
      <c r="C45" s="5" t="n">
        <v>20228.4</v>
      </c>
      <c r="D45" s="5" t="n">
        <v>14266.31</v>
      </c>
      <c r="E45" s="5" t="n">
        <v>20887.72</v>
      </c>
      <c r="F45" s="5" t="n">
        <f aca="false">D45-E45</f>
        <v>-6621.41</v>
      </c>
    </row>
    <row r="46" customFormat="false" ht="16.45" hidden="false" customHeight="false" outlineLevel="0" collapsed="false">
      <c r="B46" s="8" t="s">
        <v>13</v>
      </c>
      <c r="C46" s="7"/>
      <c r="D46" s="7" t="n">
        <f aca="false">2919.22</f>
        <v>2919.22</v>
      </c>
      <c r="E46" s="7" t="n">
        <f aca="false">583.84</f>
        <v>583.84</v>
      </c>
      <c r="F46" s="5" t="n">
        <f aca="false">D46-E46</f>
        <v>2335.38</v>
      </c>
    </row>
    <row r="47" customFormat="false" ht="16.45" hidden="false" customHeight="false" outlineLevel="0" collapsed="false">
      <c r="B47" s="8"/>
      <c r="C47" s="7"/>
      <c r="D47" s="7"/>
      <c r="E47" s="7"/>
      <c r="F47" s="5"/>
    </row>
    <row r="48" customFormat="false" ht="16.45" hidden="false" customHeight="false" outlineLevel="0" collapsed="false">
      <c r="B48" s="9" t="s">
        <v>17</v>
      </c>
      <c r="C48" s="10"/>
      <c r="D48" s="10"/>
      <c r="E48" s="10"/>
      <c r="F48" s="10"/>
    </row>
    <row r="49" customFormat="false" ht="16.45" hidden="false" customHeight="false" outlineLevel="0" collapsed="false">
      <c r="B49" s="11"/>
      <c r="C49" s="10"/>
      <c r="D49" s="10"/>
      <c r="E49" s="10"/>
      <c r="F49" s="10"/>
    </row>
    <row r="50" customFormat="false" ht="55.2" hidden="false" customHeight="false" outlineLevel="0" collapsed="false">
      <c r="B50" s="2" t="s">
        <v>1</v>
      </c>
      <c r="C50" s="3" t="s">
        <v>2</v>
      </c>
      <c r="D50" s="3" t="s">
        <v>3</v>
      </c>
      <c r="E50" s="3" t="s">
        <v>4</v>
      </c>
      <c r="F50" s="3" t="s">
        <v>5</v>
      </c>
    </row>
    <row r="51" customFormat="false" ht="14.05" hidden="false" customHeight="false" outlineLevel="0" collapsed="false">
      <c r="B51" s="4" t="s">
        <v>6</v>
      </c>
      <c r="C51" s="5" t="n">
        <v>3087.84</v>
      </c>
      <c r="D51" s="5" t="n">
        <v>2894.28</v>
      </c>
      <c r="E51" s="5" t="n">
        <v>3968.58</v>
      </c>
      <c r="F51" s="5" t="n">
        <f aca="false">D51-E51</f>
        <v>-1074.3</v>
      </c>
    </row>
    <row r="52" customFormat="false" ht="14.9" hidden="false" customHeight="false" outlineLevel="0" collapsed="false">
      <c r="B52" s="4" t="s">
        <v>7</v>
      </c>
      <c r="C52" s="5" t="n">
        <v>12320.66</v>
      </c>
      <c r="D52" s="5" t="n">
        <v>10190.09</v>
      </c>
      <c r="E52" s="5" t="n">
        <v>12320.66</v>
      </c>
      <c r="F52" s="5" t="n">
        <f aca="false">D52-E52</f>
        <v>-2130.57</v>
      </c>
    </row>
    <row r="53" customFormat="false" ht="14.9" hidden="false" customHeight="false" outlineLevel="0" collapsed="false">
      <c r="B53" s="4" t="s">
        <v>8</v>
      </c>
      <c r="C53" s="5" t="n">
        <v>12589.88</v>
      </c>
      <c r="D53" s="5" t="n">
        <v>12038.73</v>
      </c>
      <c r="E53" s="5" t="n">
        <v>9123.06</v>
      </c>
      <c r="F53" s="5" t="n">
        <f aca="false">D53-E53</f>
        <v>2915.67</v>
      </c>
    </row>
    <row r="54" customFormat="false" ht="14.05" hidden="false" customHeight="false" outlineLevel="0" collapsed="false">
      <c r="B54" s="4" t="s">
        <v>9</v>
      </c>
      <c r="C54" s="5" t="n">
        <v>10417.54</v>
      </c>
      <c r="D54" s="5" t="n">
        <v>9172.34</v>
      </c>
      <c r="E54" s="5" t="n">
        <v>10590.45</v>
      </c>
      <c r="F54" s="5" t="n">
        <f aca="false">D54-E54</f>
        <v>-1418.11</v>
      </c>
    </row>
    <row r="55" customFormat="false" ht="14.9" hidden="false" customHeight="false" outlineLevel="0" collapsed="false">
      <c r="B55" s="4" t="s">
        <v>10</v>
      </c>
      <c r="C55" s="5" t="n">
        <v>25600.6</v>
      </c>
      <c r="D55" s="5" t="n">
        <v>16182.96</v>
      </c>
      <c r="E55" s="5" t="n">
        <v>19701.02</v>
      </c>
      <c r="F55" s="5" t="n">
        <f aca="false">D55-E55</f>
        <v>-3518.06</v>
      </c>
    </row>
    <row r="56" customFormat="false" ht="16.45" hidden="false" customHeight="false" outlineLevel="0" collapsed="false">
      <c r="B56" s="8" t="s">
        <v>13</v>
      </c>
      <c r="C56" s="7"/>
      <c r="D56" s="7"/>
      <c r="E56" s="7" t="n">
        <v>583.84</v>
      </c>
      <c r="F56" s="5" t="n">
        <f aca="false">D56-E56</f>
        <v>-583.84</v>
      </c>
    </row>
    <row r="57" customFormat="false" ht="16.45" hidden="false" customHeight="false" outlineLevel="0" collapsed="false">
      <c r="B57" s="1" t="s">
        <v>18</v>
      </c>
    </row>
    <row r="58" customFormat="false" ht="14.05" hidden="false" customHeight="false" outlineLevel="0" collapsed="false"/>
    <row r="59" customFormat="false" ht="55.2" hidden="false" customHeight="false" outlineLevel="0" collapsed="false"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12"/>
      <c r="H59" s="12"/>
      <c r="I59" s="12"/>
      <c r="J59" s="13"/>
      <c r="K59" s="13"/>
      <c r="L59" s="13"/>
      <c r="M59" s="13"/>
    </row>
    <row r="60" customFormat="false" ht="14.05" hidden="false" customHeight="false" outlineLevel="0" collapsed="false">
      <c r="B60" s="4" t="s">
        <v>6</v>
      </c>
      <c r="C60" s="5" t="n">
        <v>3308.4</v>
      </c>
      <c r="D60" s="5" t="n">
        <v>3548.14</v>
      </c>
      <c r="E60" s="5" t="n">
        <v>3968.58</v>
      </c>
      <c r="F60" s="5" t="n">
        <f aca="false">D60-E60</f>
        <v>-420.44</v>
      </c>
    </row>
    <row r="61" customFormat="false" ht="14.9" hidden="false" customHeight="false" outlineLevel="0" collapsed="false">
      <c r="B61" s="4" t="s">
        <v>7</v>
      </c>
      <c r="C61" s="5" t="n">
        <v>12320.66</v>
      </c>
      <c r="D61" s="5" t="n">
        <v>13844.68</v>
      </c>
      <c r="E61" s="5" t="n">
        <v>12320.66</v>
      </c>
      <c r="F61" s="5" t="n">
        <f aca="false">D61-E61</f>
        <v>1524.02</v>
      </c>
    </row>
    <row r="62" customFormat="false" ht="28.35" hidden="false" customHeight="true" outlineLevel="0" collapsed="false">
      <c r="B62" s="4" t="s">
        <v>8</v>
      </c>
      <c r="C62" s="5" t="n">
        <v>90104.17</v>
      </c>
      <c r="D62" s="5" t="n">
        <v>13204.2</v>
      </c>
      <c r="E62" s="5" t="n">
        <v>17022.65</v>
      </c>
      <c r="F62" s="5" t="n">
        <f aca="false">D62-E62</f>
        <v>-3818.45</v>
      </c>
    </row>
    <row r="63" customFormat="false" ht="14.05" hidden="false" customHeight="false" outlineLevel="0" collapsed="false">
      <c r="B63" s="4" t="s">
        <v>9</v>
      </c>
      <c r="C63" s="5" t="n">
        <v>11912.32</v>
      </c>
      <c r="D63" s="5" t="n">
        <v>10486.96</v>
      </c>
      <c r="E63" s="5" t="n">
        <v>10408.46</v>
      </c>
      <c r="F63" s="5" t="n">
        <f aca="false">D63-E63</f>
        <v>78.5</v>
      </c>
    </row>
    <row r="64" customFormat="false" ht="14.9" hidden="false" customHeight="false" outlineLevel="0" collapsed="false">
      <c r="B64" s="4" t="s">
        <v>10</v>
      </c>
      <c r="C64" s="5" t="n">
        <v>23460.91</v>
      </c>
      <c r="D64" s="5" t="n">
        <v>25107.3</v>
      </c>
      <c r="E64" s="5" t="n">
        <v>25714.74</v>
      </c>
      <c r="F64" s="5" t="n">
        <f aca="false">D64-E64</f>
        <v>-607.440000000002</v>
      </c>
    </row>
    <row r="65" customFormat="false" ht="14.05" hidden="false" customHeight="false" outlineLevel="0" collapsed="false">
      <c r="B65" s="6" t="s">
        <v>13</v>
      </c>
      <c r="C65" s="7"/>
      <c r="D65" s="7"/>
      <c r="E65" s="7" t="n">
        <v>583.84</v>
      </c>
      <c r="F65" s="5" t="n">
        <f aca="false">D65-E65</f>
        <v>-583.84</v>
      </c>
    </row>
    <row r="66" customFormat="false" ht="16.45" hidden="false" customHeight="false" outlineLevel="0" collapsed="false">
      <c r="B66" s="1" t="s">
        <v>19</v>
      </c>
    </row>
    <row r="67" customFormat="false" ht="14.05" hidden="false" customHeight="false" outlineLevel="0" collapsed="false"/>
    <row r="68" customFormat="false" ht="55.2" hidden="false" customHeight="false" outlineLevel="0" collapsed="false">
      <c r="B68" s="2" t="s">
        <v>1</v>
      </c>
      <c r="C68" s="3" t="s">
        <v>2</v>
      </c>
      <c r="D68" s="3" t="s">
        <v>3</v>
      </c>
      <c r="E68" s="3" t="s">
        <v>4</v>
      </c>
      <c r="F68" s="3" t="s">
        <v>5</v>
      </c>
    </row>
    <row r="69" customFormat="false" ht="14.05" hidden="false" customHeight="false" outlineLevel="0" collapsed="false">
      <c r="B69" s="4" t="s">
        <v>6</v>
      </c>
      <c r="C69" s="5" t="n">
        <v>3308.4</v>
      </c>
      <c r="D69" s="5" t="n">
        <v>2855.79</v>
      </c>
      <c r="E69" s="5" t="n">
        <v>3968.58</v>
      </c>
      <c r="F69" s="5" t="n">
        <f aca="false">D69-E69</f>
        <v>-1112.79</v>
      </c>
    </row>
    <row r="70" customFormat="false" ht="14.9" hidden="false" customHeight="false" outlineLevel="0" collapsed="false">
      <c r="B70" s="4" t="s">
        <v>7</v>
      </c>
      <c r="C70" s="5" t="n">
        <v>12320.66</v>
      </c>
      <c r="D70" s="5" t="n">
        <v>11025.71</v>
      </c>
      <c r="E70" s="5" t="n">
        <v>12320.66</v>
      </c>
      <c r="F70" s="5" t="n">
        <f aca="false">D70-E70</f>
        <v>-1294.95</v>
      </c>
    </row>
    <row r="71" customFormat="false" ht="14.9" hidden="false" customHeight="false" outlineLevel="0" collapsed="false">
      <c r="B71" s="4" t="s">
        <v>8</v>
      </c>
      <c r="C71" s="5" t="n">
        <v>78844.36</v>
      </c>
      <c r="D71" s="5" t="n">
        <v>67959.9</v>
      </c>
      <c r="E71" s="5" t="n">
        <v>67479.28</v>
      </c>
      <c r="F71" s="5" t="n">
        <f aca="false">D71-E71</f>
        <v>480.619999999995</v>
      </c>
    </row>
    <row r="72" customFormat="false" ht="14.05" hidden="false" customHeight="false" outlineLevel="0" collapsed="false">
      <c r="B72" s="4" t="s">
        <v>9</v>
      </c>
      <c r="C72" s="5" t="n">
        <v>12046.36</v>
      </c>
      <c r="D72" s="5" t="n">
        <v>10305.08</v>
      </c>
      <c r="E72" s="5" t="n">
        <v>12598.12</v>
      </c>
      <c r="F72" s="5" t="n">
        <f aca="false">D72-E72</f>
        <v>-2293.04</v>
      </c>
    </row>
    <row r="73" customFormat="false" ht="14.9" hidden="false" customHeight="false" outlineLevel="0" collapsed="false">
      <c r="B73" s="4" t="s">
        <v>10</v>
      </c>
      <c r="C73" s="5" t="n">
        <v>19154.28</v>
      </c>
      <c r="D73" s="5" t="n">
        <v>21046.87</v>
      </c>
      <c r="E73" s="5" t="n">
        <v>29420.46</v>
      </c>
      <c r="F73" s="5" t="n">
        <f aca="false">D73-E73</f>
        <v>-8373.59</v>
      </c>
    </row>
    <row r="74" customFormat="false" ht="14.05" hidden="false" customHeight="false" outlineLevel="0" collapsed="false">
      <c r="B74" s="6" t="s">
        <v>13</v>
      </c>
      <c r="C74" s="7"/>
      <c r="D74" s="7"/>
      <c r="E74" s="7" t="n">
        <v>583.84</v>
      </c>
      <c r="F74" s="5" t="n">
        <f aca="false">D74-E74</f>
        <v>-583.84</v>
      </c>
    </row>
    <row r="75" customFormat="false" ht="13.8" hidden="false" customHeight="false" outlineLevel="0" collapsed="false">
      <c r="B75" s="6"/>
      <c r="C75" s="7"/>
      <c r="D75" s="7"/>
      <c r="E75" s="7"/>
      <c r="F75" s="5"/>
    </row>
    <row r="76" customFormat="false" ht="13.8" hidden="false" customHeight="false" outlineLevel="0" collapsed="false">
      <c r="B76" s="6"/>
      <c r="C76" s="7"/>
      <c r="D76" s="7"/>
      <c r="E76" s="7"/>
      <c r="F76" s="5"/>
    </row>
    <row r="77" customFormat="false" ht="14.05" hidden="false" customHeight="false" outlineLevel="0" collapsed="false"/>
    <row r="78" customFormat="false" ht="16.45" hidden="false" customHeight="false" outlineLevel="0" collapsed="false">
      <c r="B78" s="1" t="s">
        <v>20</v>
      </c>
    </row>
    <row r="79" customFormat="false" ht="14.05" hidden="false" customHeight="false" outlineLevel="0" collapsed="false"/>
    <row r="80" customFormat="false" ht="55.2" hidden="false" customHeight="false" outlineLevel="0" collapsed="false">
      <c r="B80" s="2" t="s">
        <v>1</v>
      </c>
      <c r="C80" s="3" t="s">
        <v>2</v>
      </c>
      <c r="D80" s="3" t="s">
        <v>3</v>
      </c>
      <c r="E80" s="3" t="s">
        <v>4</v>
      </c>
      <c r="F80" s="3" t="s">
        <v>5</v>
      </c>
    </row>
    <row r="81" customFormat="false" ht="14.05" hidden="false" customHeight="false" outlineLevel="0" collapsed="false">
      <c r="B81" s="4" t="s">
        <v>6</v>
      </c>
      <c r="C81" s="5" t="n">
        <v>3911.4</v>
      </c>
      <c r="D81" s="5" t="n">
        <v>4246.85</v>
      </c>
      <c r="E81" s="5" t="n">
        <v>3968.58</v>
      </c>
      <c r="F81" s="5" t="n">
        <f aca="false">D81-E81</f>
        <v>278.27</v>
      </c>
    </row>
    <row r="82" customFormat="false" ht="14.9" hidden="false" customHeight="false" outlineLevel="0" collapsed="false">
      <c r="B82" s="4" t="s">
        <v>7</v>
      </c>
      <c r="C82" s="5" t="n">
        <v>12320.66</v>
      </c>
      <c r="D82" s="5" t="n">
        <v>14332.72</v>
      </c>
      <c r="E82" s="5" t="n">
        <v>12320.66</v>
      </c>
      <c r="F82" s="5" t="n">
        <f aca="false">D82-E82</f>
        <v>2012.06</v>
      </c>
    </row>
    <row r="83" customFormat="false" ht="14.9" hidden="false" customHeight="false" outlineLevel="0" collapsed="false">
      <c r="B83" s="4" t="s">
        <v>8</v>
      </c>
      <c r="C83" s="5" t="n">
        <v>102629.38</v>
      </c>
      <c r="D83" s="5" t="n">
        <v>89549.1</v>
      </c>
      <c r="E83" s="5" t="n">
        <v>71115.46</v>
      </c>
      <c r="F83" s="5" t="n">
        <f aca="false">D83-E83</f>
        <v>18433.64</v>
      </c>
    </row>
    <row r="84" customFormat="false" ht="14.05" hidden="false" customHeight="false" outlineLevel="0" collapsed="false">
      <c r="B84" s="4" t="s">
        <v>9</v>
      </c>
      <c r="C84" s="5" t="n">
        <v>10750.75</v>
      </c>
      <c r="D84" s="5" t="n">
        <v>13784.64</v>
      </c>
      <c r="E84" s="5" t="n">
        <v>12805.95</v>
      </c>
      <c r="F84" s="5" t="n">
        <f aca="false">D84-E84</f>
        <v>978.689999999999</v>
      </c>
    </row>
    <row r="85" customFormat="false" ht="14.9" hidden="false" customHeight="false" outlineLevel="0" collapsed="false">
      <c r="B85" s="4" t="s">
        <v>10</v>
      </c>
      <c r="C85" s="5" t="n">
        <v>19902.42</v>
      </c>
      <c r="D85" s="5" t="n">
        <v>24278.3</v>
      </c>
      <c r="E85" s="5" t="n">
        <v>26181.74</v>
      </c>
      <c r="F85" s="5" t="n">
        <f aca="false">D85-E85</f>
        <v>-1903.44</v>
      </c>
    </row>
    <row r="86" customFormat="false" ht="14.05" hidden="false" customHeight="false" outlineLevel="0" collapsed="false">
      <c r="B86" s="6" t="s">
        <v>13</v>
      </c>
      <c r="C86" s="7"/>
      <c r="D86" s="7"/>
      <c r="E86" s="7" t="n">
        <v>583.84</v>
      </c>
      <c r="F86" s="5" t="n">
        <f aca="false">D86-E86</f>
        <v>-583.84</v>
      </c>
    </row>
    <row r="88" customFormat="false" ht="16.15" hidden="false" customHeight="false" outlineLevel="0" collapsed="false">
      <c r="B88" s="1" t="s">
        <v>21</v>
      </c>
    </row>
    <row r="89" customFormat="false" ht="13.8" hidden="false" customHeight="false" outlineLevel="0" collapsed="false"/>
    <row r="90" customFormat="false" ht="46.25" hidden="false" customHeight="false" outlineLevel="0" collapsed="false">
      <c r="B90" s="2" t="s">
        <v>1</v>
      </c>
      <c r="C90" s="3" t="s">
        <v>2</v>
      </c>
      <c r="D90" s="3" t="s">
        <v>3</v>
      </c>
      <c r="E90" s="3" t="s">
        <v>4</v>
      </c>
      <c r="F90" s="3" t="s">
        <v>5</v>
      </c>
    </row>
    <row r="91" customFormat="false" ht="13.8" hidden="false" customHeight="false" outlineLevel="0" collapsed="false">
      <c r="B91" s="4" t="s">
        <v>6</v>
      </c>
      <c r="C91" s="5" t="n">
        <f aca="false">C5+C14+C23+C32+C41+C51+C60+C69+C81</f>
        <v>28807.11</v>
      </c>
      <c r="D91" s="5" t="n">
        <f aca="false">D5+D14+D23+D32+D41+D51+D60+D69+D81</f>
        <v>22900.78</v>
      </c>
      <c r="E91" s="5" t="n">
        <f aca="false">E5+E14+E23+E32+E41+E51+E60+E69+E81</f>
        <v>31356.37</v>
      </c>
      <c r="F91" s="5" t="n">
        <f aca="false">D91-E91</f>
        <v>-8455.59</v>
      </c>
    </row>
    <row r="92" customFormat="false" ht="13.8" hidden="false" customHeight="false" outlineLevel="0" collapsed="false">
      <c r="B92" s="4" t="s">
        <v>7</v>
      </c>
      <c r="C92" s="5" t="n">
        <f aca="false">C6+C15+C24+C33+C42+C52+C61+C70+C82</f>
        <v>99084.65</v>
      </c>
      <c r="D92" s="5" t="n">
        <f aca="false">D6+D15+D24+D33+D42+D52+D61+D70+D82</f>
        <v>80133.76</v>
      </c>
      <c r="E92" s="5" t="n">
        <f aca="false">E6+E15+E24+E33+E42+E52+E61+E70+E82</f>
        <v>86244.62</v>
      </c>
      <c r="F92" s="5" t="n">
        <f aca="false">D92-E92</f>
        <v>-6110.86</v>
      </c>
    </row>
    <row r="93" customFormat="false" ht="13.8" hidden="false" customHeight="false" outlineLevel="0" collapsed="false">
      <c r="B93" s="4" t="s">
        <v>8</v>
      </c>
      <c r="C93" s="5" t="n">
        <f aca="false">C7+C16+C25+C34+C43+C53+C62+C71+C83</f>
        <v>394593.03</v>
      </c>
      <c r="D93" s="5" t="n">
        <f aca="false">D7+D16+D25+D34+D43+D53+D62+D71+D83</f>
        <v>271058.31</v>
      </c>
      <c r="E93" s="5" t="n">
        <f aca="false">E7+E16+E25+E34+E43+E53+E62+E71+E83</f>
        <v>254866.71</v>
      </c>
      <c r="F93" s="5" t="n">
        <f aca="false">D93-E93</f>
        <v>16191.6</v>
      </c>
    </row>
    <row r="94" customFormat="false" ht="13.8" hidden="false" customHeight="false" outlineLevel="0" collapsed="false">
      <c r="B94" s="4" t="s">
        <v>9</v>
      </c>
      <c r="C94" s="5" t="n">
        <f aca="false">C8+C17+C26+C35+C44+C54+C63+C72+C84</f>
        <v>79171.23</v>
      </c>
      <c r="D94" s="5" t="n">
        <f aca="false">D8+D17+D26+D35+D44+D54+D63+D72+D84</f>
        <v>63578.23</v>
      </c>
      <c r="E94" s="5" t="n">
        <f aca="false">E8+E17+E26+E35+E44+E54+E63+E72+E84</f>
        <v>72369.73</v>
      </c>
      <c r="F94" s="5" t="n">
        <f aca="false">D94-E94</f>
        <v>-8791.5</v>
      </c>
    </row>
    <row r="95" customFormat="false" ht="13.8" hidden="false" customHeight="false" outlineLevel="0" collapsed="false">
      <c r="B95" s="4" t="s">
        <v>10</v>
      </c>
      <c r="C95" s="5" t="n">
        <f aca="false">C9+C18+C27+C36+C45+C55+C64+C73+C85</f>
        <v>154740.75</v>
      </c>
      <c r="D95" s="5" t="n">
        <f aca="false">D9+D18+D27+D36+D45+D55+D64+D73+D85</f>
        <v>142736.88</v>
      </c>
      <c r="E95" s="5" t="n">
        <f aca="false">E9+E18+E27+E36+E45+E55+E64+E73+E85</f>
        <v>166358.32</v>
      </c>
      <c r="F95" s="5" t="n">
        <f aca="false">D95-E95</f>
        <v>-23621.44</v>
      </c>
    </row>
    <row r="96" customFormat="false" ht="13.8" hidden="false" customHeight="false" outlineLevel="0" collapsed="false">
      <c r="B96" s="6" t="s">
        <v>13</v>
      </c>
      <c r="C96" s="5" t="n">
        <f aca="false">C10+C19+C28+C37+C46+C56+C65+C74+C86</f>
        <v>43336.8</v>
      </c>
      <c r="D96" s="5" t="n">
        <f aca="false">D10+D19+D28+D37+D46+D56+D65+D74+D86</f>
        <v>38533.66</v>
      </c>
      <c r="E96" s="5" t="n">
        <f aca="false">E10+E19+E28+E37+E46+E56+E65+E74+E86</f>
        <v>48007.4</v>
      </c>
      <c r="F96" s="5" t="n">
        <f aca="false">D96-E96</f>
        <v>-9473.73999999998</v>
      </c>
    </row>
    <row r="97" customFormat="false" ht="13.8" hidden="false" customHeight="false" outlineLevel="0" collapsed="false">
      <c r="B97" s="6" t="s">
        <v>22</v>
      </c>
      <c r="C97" s="14" t="n">
        <f aca="false">SUM(C91:C96)</f>
        <v>799733.57</v>
      </c>
      <c r="D97" s="14" t="n">
        <f aca="false">SUM(D91:D96)</f>
        <v>618941.62</v>
      </c>
      <c r="E97" s="14" t="n">
        <f aca="false">SUM(E91:E96)</f>
        <v>659203.15</v>
      </c>
      <c r="F97" s="14" t="n">
        <f aca="false">SUM(F91:F96)</f>
        <v>-40261.53</v>
      </c>
    </row>
  </sheetData>
  <printOptions headings="false" gridLines="false" gridLinesSet="true" horizontalCentered="false" verticalCentered="false"/>
  <pageMargins left="0.39375" right="0.39375" top="0.551388888888889" bottom="0.55138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2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3" activeCellId="0" sqref="C3"/>
    </sheetView>
  </sheetViews>
  <sheetFormatPr defaultRowHeight="13.8"/>
  <cols>
    <col collapsed="false" hidden="false" max="1" min="1" style="0" width="8.6734693877551"/>
    <col collapsed="false" hidden="false" max="2" min="2" style="0" width="32.9285714285714"/>
    <col collapsed="false" hidden="false" max="3" min="3" style="0" width="10.6020408163265"/>
    <col collapsed="false" hidden="false" max="4" min="4" style="0" width="10.2755102040816"/>
    <col collapsed="false" hidden="false" max="6" min="5" style="0" width="10.4132653061225"/>
    <col collapsed="false" hidden="false" max="7" min="7" style="0" width="10.2755102040816"/>
    <col collapsed="false" hidden="false" max="8" min="8" style="0" width="10.5561224489796"/>
    <col collapsed="false" hidden="false" max="9" min="9" style="0" width="10.6020408163265"/>
    <col collapsed="false" hidden="false" max="10" min="10" style="0" width="9.71938775510204"/>
    <col collapsed="false" hidden="false" max="11" min="11" style="0" width="10.2755102040816"/>
    <col collapsed="false" hidden="false" max="12" min="12" style="0" width="12.780612244898"/>
    <col collapsed="false" hidden="false" max="1025" min="13" style="0" width="8.6734693877551"/>
  </cols>
  <sheetData>
    <row r="2" customFormat="false" ht="13.8" hidden="false" customHeight="false" outlineLevel="0" collapsed="false">
      <c r="C2" s="15" t="s">
        <v>23</v>
      </c>
      <c r="D2" s="15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5" t="s">
        <v>29</v>
      </c>
      <c r="J2" s="15" t="s">
        <v>30</v>
      </c>
      <c r="K2" s="15" t="s">
        <v>31</v>
      </c>
      <c r="L2" s="15" t="s">
        <v>32</v>
      </c>
    </row>
    <row r="3" customFormat="false" ht="37.3" hidden="false" customHeight="true" outlineLevel="0" collapsed="false">
      <c r="A3" s="16" t="s">
        <v>2</v>
      </c>
      <c r="B3" s="16"/>
      <c r="C3" s="17" t="n">
        <v>17560.8</v>
      </c>
      <c r="D3" s="5" t="n">
        <v>43902</v>
      </c>
      <c r="E3" s="5" t="n">
        <v>43902</v>
      </c>
      <c r="F3" s="5" t="n">
        <v>43902</v>
      </c>
      <c r="G3" s="5" t="n">
        <v>43902</v>
      </c>
      <c r="H3" s="5" t="n">
        <v>43902</v>
      </c>
      <c r="I3" s="5" t="n">
        <v>43902</v>
      </c>
      <c r="J3" s="5" t="n">
        <v>43902</v>
      </c>
      <c r="K3" s="5" t="n">
        <v>43902</v>
      </c>
      <c r="L3" s="5" t="n">
        <f aca="false">SUM(C3:K3)</f>
        <v>368776.8</v>
      </c>
    </row>
    <row r="4" customFormat="false" ht="38.8" hidden="false" customHeight="true" outlineLevel="0" collapsed="false">
      <c r="A4" s="16" t="s">
        <v>33</v>
      </c>
      <c r="B4" s="16"/>
      <c r="C4" s="5" t="n">
        <v>0</v>
      </c>
      <c r="D4" s="5" t="n">
        <v>7184.25</v>
      </c>
      <c r="E4" s="5" t="n">
        <v>24488.65</v>
      </c>
      <c r="F4" s="5" t="n">
        <v>47115.07</v>
      </c>
      <c r="G4" s="5" t="n">
        <v>41124.27</v>
      </c>
      <c r="H4" s="5" t="n">
        <v>37735.26</v>
      </c>
      <c r="I4" s="5" t="n">
        <v>46463.02</v>
      </c>
      <c r="J4" s="5" t="n">
        <v>44635.67</v>
      </c>
      <c r="K4" s="5" t="n">
        <v>51409.84</v>
      </c>
      <c r="L4" s="5" t="n">
        <f aca="false">SUM(C4:K4)</f>
        <v>300156.03</v>
      </c>
    </row>
    <row r="5" customFormat="false" ht="32.05" hidden="false" customHeight="true" outlineLevel="0" collapsed="false">
      <c r="A5" s="16" t="s">
        <v>34</v>
      </c>
      <c r="B5" s="16"/>
      <c r="C5" s="5" t="n">
        <v>3081.5</v>
      </c>
      <c r="D5" s="5" t="n">
        <v>40466.82</v>
      </c>
      <c r="E5" s="5" t="n">
        <v>57202.9</v>
      </c>
      <c r="F5" s="5" t="n">
        <v>41600.36</v>
      </c>
      <c r="G5" s="5" t="n">
        <v>33726.69</v>
      </c>
      <c r="H5" s="5" t="n">
        <v>34290.36</v>
      </c>
      <c r="I5" s="5" t="n">
        <v>36182.1</v>
      </c>
      <c r="J5" s="5" t="n">
        <v>39060.16</v>
      </c>
      <c r="K5" s="5" t="n">
        <v>42745.56</v>
      </c>
      <c r="L5" s="5" t="n">
        <f aca="false">SUM(C5:K5)</f>
        <v>328356.45</v>
      </c>
    </row>
    <row r="6" customFormat="false" ht="13.8" hidden="false" customHeight="false" outlineLevel="0" collapsed="false">
      <c r="A6" s="0" t="s">
        <v>35</v>
      </c>
    </row>
    <row r="7" customFormat="false" ht="13.8" hidden="false" customHeight="false" outlineLevel="0" collapsed="false">
      <c r="A7" s="18" t="s">
        <v>36</v>
      </c>
      <c r="B7" s="19"/>
      <c r="C7" s="5"/>
      <c r="D7" s="5" t="n">
        <v>8945.75</v>
      </c>
      <c r="E7" s="5" t="n">
        <v>19785.75</v>
      </c>
      <c r="F7" s="5" t="n">
        <v>19785.75</v>
      </c>
      <c r="G7" s="5" t="n">
        <v>19785.75</v>
      </c>
      <c r="H7" s="5" t="n">
        <v>19785.75</v>
      </c>
      <c r="I7" s="5" t="n">
        <v>19785.75</v>
      </c>
      <c r="J7" s="5" t="n">
        <v>22085.75</v>
      </c>
      <c r="K7" s="5" t="n">
        <v>26085.75</v>
      </c>
      <c r="L7" s="5" t="n">
        <f aca="false">SUM(C7:K7)</f>
        <v>156046</v>
      </c>
    </row>
    <row r="8" customFormat="false" ht="13.8" hidden="false" customHeight="false" outlineLevel="0" collapsed="false">
      <c r="A8" s="18" t="s">
        <v>37</v>
      </c>
      <c r="B8" s="19"/>
      <c r="C8" s="5"/>
      <c r="D8" s="5" t="n">
        <v>3864.56</v>
      </c>
      <c r="E8" s="5" t="n">
        <v>8547.44</v>
      </c>
      <c r="F8" s="5" t="n">
        <v>8547.44</v>
      </c>
      <c r="G8" s="5" t="n">
        <v>8547.44</v>
      </c>
      <c r="H8" s="5" t="n">
        <v>8547.44</v>
      </c>
      <c r="I8" s="5" t="n">
        <v>8547.44</v>
      </c>
      <c r="J8" s="5" t="n">
        <v>9541.04</v>
      </c>
      <c r="K8" s="5" t="n">
        <v>11269.04</v>
      </c>
      <c r="L8" s="5" t="n">
        <f aca="false">SUM(C8:K8)</f>
        <v>67411.84</v>
      </c>
    </row>
    <row r="9" customFormat="false" ht="13.8" hidden="false" customHeight="false" outlineLevel="0" collapsed="false">
      <c r="A9" s="18" t="s">
        <v>38</v>
      </c>
      <c r="B9" s="19"/>
      <c r="C9" s="5" t="n">
        <v>781.5</v>
      </c>
      <c r="D9" s="5" t="n">
        <v>1688</v>
      </c>
      <c r="E9" s="5" t="n">
        <v>419</v>
      </c>
      <c r="F9" s="5" t="n">
        <v>117</v>
      </c>
      <c r="G9" s="5" t="n">
        <v>2243.33</v>
      </c>
      <c r="H9" s="5" t="n">
        <v>807</v>
      </c>
      <c r="I9" s="5" t="n">
        <v>1503.2</v>
      </c>
      <c r="J9" s="5" t="n">
        <v>754.4</v>
      </c>
      <c r="K9" s="5" t="n">
        <v>1763</v>
      </c>
      <c r="L9" s="5" t="n">
        <f aca="false">SUM(C9:K9)</f>
        <v>10076.43</v>
      </c>
    </row>
    <row r="10" customFormat="false" ht="13.8" hidden="false" customHeight="false" outlineLevel="0" collapsed="false">
      <c r="A10" s="18" t="s">
        <v>39</v>
      </c>
      <c r="B10" s="19"/>
      <c r="C10" s="5" t="n">
        <v>400</v>
      </c>
      <c r="D10" s="5" t="n">
        <v>400</v>
      </c>
      <c r="E10" s="5" t="n">
        <v>400</v>
      </c>
      <c r="F10" s="5" t="n">
        <v>400</v>
      </c>
      <c r="G10" s="5" t="n">
        <v>400</v>
      </c>
      <c r="H10" s="5" t="n">
        <v>400</v>
      </c>
      <c r="I10" s="5" t="n">
        <v>400</v>
      </c>
      <c r="J10" s="5" t="n">
        <v>400</v>
      </c>
      <c r="K10" s="5" t="n">
        <v>400</v>
      </c>
      <c r="L10" s="5" t="n">
        <f aca="false">SUM(C10:K10)</f>
        <v>3600</v>
      </c>
    </row>
    <row r="11" customFormat="false" ht="13.8" hidden="false" customHeight="false" outlineLevel="0" collapsed="false">
      <c r="A11" s="18" t="s">
        <v>40</v>
      </c>
      <c r="B11" s="19"/>
      <c r="C11" s="5"/>
      <c r="D11" s="5" t="n">
        <v>1150</v>
      </c>
      <c r="E11" s="5" t="n">
        <v>4378.2</v>
      </c>
      <c r="F11" s="5"/>
      <c r="G11" s="5"/>
      <c r="H11" s="5" t="n">
        <v>2000</v>
      </c>
      <c r="I11" s="5"/>
      <c r="J11" s="5" t="n">
        <v>2340.8</v>
      </c>
      <c r="K11" s="5" t="n">
        <v>189.6</v>
      </c>
      <c r="L11" s="5" t="n">
        <f aca="false">SUM(C11:K11)</f>
        <v>10058.6</v>
      </c>
    </row>
    <row r="12" customFormat="false" ht="23.85" hidden="false" customHeight="true" outlineLevel="0" collapsed="false">
      <c r="A12" s="20" t="s">
        <v>41</v>
      </c>
      <c r="B12" s="20"/>
      <c r="C12" s="5" t="n">
        <v>800</v>
      </c>
      <c r="D12" s="5"/>
      <c r="E12" s="5"/>
      <c r="F12" s="5"/>
      <c r="G12" s="5"/>
      <c r="H12" s="5"/>
      <c r="I12" s="5"/>
      <c r="J12" s="5" t="n">
        <v>900</v>
      </c>
      <c r="K12" s="5"/>
      <c r="L12" s="5" t="n">
        <f aca="false">SUM(C12:K12)</f>
        <v>1700</v>
      </c>
    </row>
    <row r="13" customFormat="false" ht="23.85" hidden="false" customHeight="true" outlineLevel="0" collapsed="false">
      <c r="A13" s="20" t="s">
        <v>42</v>
      </c>
      <c r="B13" s="20"/>
      <c r="C13" s="5" t="n">
        <v>1100</v>
      </c>
      <c r="D13" s="5" t="n">
        <v>1100</v>
      </c>
      <c r="E13" s="5" t="n">
        <v>1100</v>
      </c>
      <c r="F13" s="5" t="n">
        <v>1100</v>
      </c>
      <c r="G13" s="5" t="n">
        <v>1100</v>
      </c>
      <c r="H13" s="5" t="n">
        <v>1100</v>
      </c>
      <c r="I13" s="5" t="n">
        <v>1100</v>
      </c>
      <c r="J13" s="5" t="n">
        <v>1100</v>
      </c>
      <c r="K13" s="5" t="n">
        <v>1100</v>
      </c>
      <c r="L13" s="5" t="n">
        <f aca="false">SUM(C13:K13)</f>
        <v>9900</v>
      </c>
    </row>
    <row r="14" customFormat="false" ht="13.8" hidden="false" customHeight="false" outlineLevel="0" collapsed="false">
      <c r="A14" s="18" t="s">
        <v>43</v>
      </c>
      <c r="B14" s="18"/>
      <c r="C14" s="5"/>
      <c r="D14" s="5" t="n">
        <v>650.17</v>
      </c>
      <c r="E14" s="5" t="n">
        <v>650.17</v>
      </c>
      <c r="F14" s="5" t="n">
        <v>650.17</v>
      </c>
      <c r="G14" s="5" t="n">
        <v>650.17</v>
      </c>
      <c r="H14" s="5" t="n">
        <v>650.17</v>
      </c>
      <c r="I14" s="5" t="n">
        <v>650.17</v>
      </c>
      <c r="J14" s="5" t="n">
        <v>650.17</v>
      </c>
      <c r="K14" s="5" t="n">
        <v>650.17</v>
      </c>
      <c r="L14" s="5" t="n">
        <f aca="false">SUM(C14:K14)</f>
        <v>5201.36</v>
      </c>
    </row>
    <row r="15" customFormat="false" ht="13.8" hidden="false" customHeight="false" outlineLevel="0" collapsed="false">
      <c r="A15" s="18" t="s">
        <v>44</v>
      </c>
      <c r="B15" s="19"/>
      <c r="C15" s="5"/>
      <c r="D15" s="5" t="n">
        <v>21668.34</v>
      </c>
      <c r="E15" s="5" t="n">
        <v>11668.34</v>
      </c>
      <c r="F15" s="5" t="n">
        <v>10000</v>
      </c>
      <c r="G15" s="5"/>
      <c r="H15" s="5"/>
      <c r="I15" s="5"/>
      <c r="J15" s="5"/>
      <c r="K15" s="5"/>
      <c r="L15" s="5" t="n">
        <f aca="false">SUM(C15:K15)</f>
        <v>43336.68</v>
      </c>
    </row>
    <row r="16" customFormat="false" ht="13.8" hidden="false" customHeight="false" outlineLevel="0" collapsed="false">
      <c r="A16" s="18" t="s">
        <v>45</v>
      </c>
      <c r="B16" s="19"/>
      <c r="C16" s="5"/>
      <c r="D16" s="5" t="n">
        <v>1000</v>
      </c>
      <c r="E16" s="5" t="n">
        <v>1000</v>
      </c>
      <c r="F16" s="5" t="n">
        <v>1000</v>
      </c>
      <c r="G16" s="5" t="n">
        <v>1000</v>
      </c>
      <c r="H16" s="5" t="n">
        <v>1000</v>
      </c>
      <c r="I16" s="5" t="n">
        <v>1000</v>
      </c>
      <c r="J16" s="5" t="n">
        <v>1000</v>
      </c>
      <c r="K16" s="5" t="n">
        <v>1000</v>
      </c>
      <c r="L16" s="5" t="n">
        <f aca="false">SUM(C16:K16)</f>
        <v>8000</v>
      </c>
    </row>
    <row r="17" customFormat="false" ht="13.8" hidden="false" customHeight="false" outlineLevel="0" collapsed="false">
      <c r="A17" s="18" t="s">
        <v>46</v>
      </c>
      <c r="B17" s="19"/>
      <c r="C17" s="5"/>
      <c r="D17" s="5"/>
      <c r="E17" s="5" t="n">
        <v>1254</v>
      </c>
      <c r="F17" s="5"/>
      <c r="G17" s="5"/>
      <c r="H17" s="5"/>
      <c r="I17" s="5"/>
      <c r="J17" s="5"/>
      <c r="K17" s="5"/>
      <c r="L17" s="5" t="n">
        <f aca="false">SUM(C17:K17)</f>
        <v>1254</v>
      </c>
    </row>
    <row r="18" customFormat="false" ht="13.8" hidden="false" customHeight="false" outlineLevel="0" collapsed="false">
      <c r="A18" s="18" t="s">
        <v>47</v>
      </c>
      <c r="B18" s="19"/>
      <c r="C18" s="5"/>
      <c r="D18" s="5"/>
      <c r="E18" s="5" t="n">
        <v>6000</v>
      </c>
      <c r="F18" s="5"/>
      <c r="G18" s="5"/>
      <c r="H18" s="5"/>
      <c r="I18" s="5"/>
      <c r="J18" s="5"/>
      <c r="K18" s="5"/>
      <c r="L18" s="5" t="n">
        <f aca="false">SUM(C18:K18)</f>
        <v>6000</v>
      </c>
    </row>
    <row r="19" customFormat="false" ht="13.8" hidden="false" customHeight="false" outlineLevel="0" collapsed="false">
      <c r="A19" s="18" t="s">
        <v>48</v>
      </c>
      <c r="B19" s="19"/>
      <c r="C19" s="5"/>
      <c r="D19" s="5"/>
      <c r="E19" s="5" t="n">
        <v>2000</v>
      </c>
      <c r="F19" s="5"/>
      <c r="G19" s="5"/>
      <c r="H19" s="5"/>
      <c r="I19" s="5"/>
      <c r="J19" s="5"/>
      <c r="K19" s="5"/>
      <c r="L19" s="5" t="n">
        <f aca="false">SUM(C19:K19)</f>
        <v>2000</v>
      </c>
    </row>
    <row r="20" customFormat="false" ht="13.8" hidden="false" customHeight="false" outlineLevel="0" collapsed="false">
      <c r="A20" s="18" t="s">
        <v>49</v>
      </c>
      <c r="B20" s="19"/>
      <c r="C20" s="5"/>
      <c r="D20" s="5"/>
      <c r="E20" s="5"/>
      <c r="F20" s="5"/>
      <c r="G20" s="5"/>
      <c r="H20" s="5"/>
      <c r="I20" s="5" t="n">
        <v>2907.54</v>
      </c>
      <c r="J20" s="5"/>
      <c r="K20" s="5"/>
      <c r="L20" s="5" t="n">
        <f aca="false">SUM(C20:K20)</f>
        <v>2907.54</v>
      </c>
    </row>
    <row r="21" customFormat="false" ht="13.8" hidden="false" customHeight="false" outlineLevel="0" collapsed="false">
      <c r="A21" s="18" t="s">
        <v>50</v>
      </c>
      <c r="B21" s="19"/>
      <c r="C21" s="5"/>
      <c r="D21" s="5"/>
      <c r="E21" s="5"/>
      <c r="F21" s="5"/>
      <c r="G21" s="5"/>
      <c r="H21" s="5"/>
      <c r="I21" s="5" t="n">
        <v>288</v>
      </c>
      <c r="J21" s="5" t="n">
        <v>288</v>
      </c>
      <c r="K21" s="5" t="n">
        <v>288</v>
      </c>
      <c r="L21" s="5" t="n">
        <f aca="false">SUM(C21:K21)</f>
        <v>864</v>
      </c>
    </row>
    <row r="22" customFormat="false" ht="13.8" hidden="false" customHeight="false" outlineLevel="0" collapsed="false">
      <c r="A22" s="18" t="s">
        <v>51</v>
      </c>
      <c r="B22" s="19"/>
      <c r="C22" s="5"/>
      <c r="D22" s="5"/>
      <c r="E22" s="5"/>
      <c r="F22" s="5"/>
      <c r="G22" s="5"/>
      <c r="H22" s="5"/>
      <c r="I22" s="5"/>
      <c r="J22" s="5"/>
      <c r="K22" s="5"/>
      <c r="L22" s="5" t="n">
        <f aca="false">SUM(C22:K22)</f>
        <v>0</v>
      </c>
    </row>
    <row r="23" customFormat="false" ht="13.8" hidden="false" customHeight="false" outlineLevel="0" collapsed="false">
      <c r="A23" s="18" t="s">
        <v>52</v>
      </c>
      <c r="B23" s="19"/>
      <c r="C23" s="17" t="n">
        <f aca="false">C4-C5</f>
        <v>-3081.5</v>
      </c>
      <c r="D23" s="17" t="n">
        <f aca="false">D4-D5</f>
        <v>-33282.57</v>
      </c>
      <c r="E23" s="17" t="n">
        <f aca="false">E4-E5</f>
        <v>-32714.25</v>
      </c>
      <c r="F23" s="17" t="n">
        <f aca="false">F4-F5</f>
        <v>5514.71</v>
      </c>
      <c r="G23" s="17" t="n">
        <f aca="false">G4-G5</f>
        <v>7397.57999999999</v>
      </c>
      <c r="H23" s="17" t="n">
        <f aca="false">H4-H5</f>
        <v>3444.9</v>
      </c>
      <c r="I23" s="17" t="n">
        <f aca="false">I4-I5</f>
        <v>10280.92</v>
      </c>
      <c r="J23" s="17" t="n">
        <f aca="false">J4-J5</f>
        <v>5575.51</v>
      </c>
      <c r="K23" s="17" t="n">
        <f aca="false">K4-K5</f>
        <v>8664.28</v>
      </c>
      <c r="L23" s="5" t="n">
        <f aca="false">SUM(C23:K23)</f>
        <v>-28200.42</v>
      </c>
    </row>
  </sheetData>
  <mergeCells count="6">
    <mergeCell ref="A3:B3"/>
    <mergeCell ref="A4:B4"/>
    <mergeCell ref="A5:B5"/>
    <mergeCell ref="A12:B12"/>
    <mergeCell ref="A13:B13"/>
    <mergeCell ref="A14:B14"/>
  </mergeCells>
  <printOptions headings="false" gridLines="false" gridLinesSet="true" horizontalCentered="false" verticalCentered="false"/>
  <pageMargins left="0.196527777777778" right="0.196527777777778" top="0.75" bottom="0.75" header="0.511805555555555" footer="0.511805555555555"/>
  <pageSetup paperSize="9" scale="88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LibreOffice/4.2.2.1$Linux_X86_64 LibreOffice_project/f2f45ee3880ac00d95d5e0d6d6ed11db4bb046db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2014-04-25T04:42:02Z</dcterms:created>
  <dc:creator>Nadegda</dc:creator>
  <dc:language>ru</dc:language>
  <cp:lastModifiedBy>Nadegda</cp:lastModifiedBy>
  <cp:lastPrinted>2015-04-13T17:29:06Z</cp:lastPrinted>
  <dcterms:modified xsi:type="dcterms:W3CDTF">2014-04-25T05:09:14Z</dcterms:modified>
  <cp:revision>0</cp:revision>
</cp:coreProperties>
</file>